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 ЗАКУПКИ\План закупок\"/>
    </mc:Choice>
  </mc:AlternateContent>
  <bookViews>
    <workbookView xWindow="0" yWindow="0" windowWidth="23235" windowHeight="7905"/>
  </bookViews>
  <sheets>
    <sheet name="ПЗ 2020" sheetId="1" r:id="rId1"/>
  </sheets>
  <definedNames>
    <definedName name="_xlnm.Print_Area" localSheetId="0">'ПЗ 2020'!$A$1:$P$51</definedName>
  </definedNames>
  <calcPr calcId="162913"/>
</workbook>
</file>

<file path=xl/calcChain.xml><?xml version="1.0" encoding="utf-8"?>
<calcChain xmlns="http://schemas.openxmlformats.org/spreadsheetml/2006/main">
  <c r="U36" i="1" l="1"/>
  <c r="V36" i="1" s="1"/>
  <c r="U37" i="1"/>
  <c r="S38" i="1"/>
  <c r="S39" i="1" s="1"/>
  <c r="U38" i="1" l="1"/>
  <c r="V37" i="1"/>
  <c r="V38" i="1" s="1"/>
  <c r="U35" i="1" l="1"/>
  <c r="V35" i="1" s="1"/>
</calcChain>
</file>

<file path=xl/sharedStrings.xml><?xml version="1.0" encoding="utf-8"?>
<sst xmlns="http://schemas.openxmlformats.org/spreadsheetml/2006/main" count="286" uniqueCount="145">
  <si>
    <t>Приложение</t>
  </si>
  <si>
    <t>Наименование заказчика</t>
  </si>
  <si>
    <t>Акционерное общество "Югорская территориальная энергетическая компания - Ханты-Мансийский район"</t>
  </si>
  <si>
    <t>Адрес местонахождения заказчика</t>
  </si>
  <si>
    <t>628002, Россия, Тюменская область, Ханты-Мансийский автономный округ - Югра, г. Ханты-Мансийск, ул. Барабинская, д. 7</t>
  </si>
  <si>
    <t>Телефон заказчика</t>
  </si>
  <si>
    <t>8 (3467) 35-10-40</t>
  </si>
  <si>
    <t>Электронная почта заказчика</t>
  </si>
  <si>
    <t>sekretar@utek-hmr.ru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</si>
  <si>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</si>
  <si>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</si>
  <si>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</si>
  <si>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</si>
  <si>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</si>
  <si>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</si>
  <si>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</si>
  <si>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</si>
  <si>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</si>
  <si>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Примечание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</si>
  <si>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</si>
  <si>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</si>
  <si>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</si>
  <si>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</si>
  <si>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</si>
  <si>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</si>
  <si>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</si>
  <si>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</si>
  <si>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</si>
  <si>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</si>
  <si>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</si>
  <si>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</si>
  <si>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</si>
  <si>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1. Работы и услуги (по производственной деятельности)</t>
  </si>
  <si>
    <t>1.1.</t>
  </si>
  <si>
    <t>1</t>
  </si>
  <si>
    <t>1.2.</t>
  </si>
  <si>
    <t>согласно закупочной документации</t>
  </si>
  <si>
    <t>879</t>
  </si>
  <si>
    <t>условная штука</t>
  </si>
  <si>
    <t>71 131 000</t>
  </si>
  <si>
    <t>да</t>
  </si>
  <si>
    <t>1.3.</t>
  </si>
  <si>
    <t>запрос котировок</t>
  </si>
  <si>
    <t>комплект</t>
  </si>
  <si>
    <t>2. Товары (по производственной деятельности)</t>
  </si>
  <si>
    <t>2.1.</t>
  </si>
  <si>
    <t>19.2</t>
  </si>
  <si>
    <t>19.20.2</t>
  </si>
  <si>
    <t>2.2.</t>
  </si>
  <si>
    <t>22.11</t>
  </si>
  <si>
    <t>27.90</t>
  </si>
  <si>
    <t>80.10</t>
  </si>
  <si>
    <t>80.10.12</t>
  </si>
  <si>
    <t>согласно закупочной документации, наличие сертификатов на охранную деятельность</t>
  </si>
  <si>
    <t>компл</t>
  </si>
  <si>
    <t>г. Ханты-Мансийск</t>
  </si>
  <si>
    <t>27.32</t>
  </si>
  <si>
    <t>Поставка арматуры для ВЛ</t>
  </si>
  <si>
    <t>27.90.33.110</t>
  </si>
  <si>
    <t>Поставка кабельно-проводниковой продукции</t>
  </si>
  <si>
    <t>литр</t>
  </si>
  <si>
    <t>Оказание услуг частной охраны (выставление поста охраны в административном здании по адресу г.Ханты-Мансийск, ул.Барабинская, д.7)</t>
  </si>
  <si>
    <t>Оказание услуг частной охраны (выставление поста охраны на производственной базе № 6 в районе 12-13 км. автодороги Югра (Ханты-Мансийск – Нягань))</t>
  </si>
  <si>
    <t>топливо</t>
  </si>
  <si>
    <t>Поставка бензина автомобильной марки АИ-92, АИ-95, дизельного топлива</t>
  </si>
  <si>
    <t>Поставка автомобильных шин</t>
  </si>
  <si>
    <t>июнь 2021г.</t>
  </si>
  <si>
    <t>март 2020</t>
  </si>
  <si>
    <t>февраль  2020</t>
  </si>
  <si>
    <t xml:space="preserve">2.5. </t>
  </si>
  <si>
    <t>7158</t>
  </si>
  <si>
    <t>к требованиям к форме плана закупки товаров (работ, услуг) утв. Постановлением Правительства РФ от 17.09.2012 г. № 932</t>
  </si>
  <si>
    <t>УТВЕРЖДАЮ:</t>
  </si>
  <si>
    <t>Директор АО «ЮТЭК-ХМР»</t>
  </si>
  <si>
    <r>
      <rPr>
        <b/>
        <sz val="12"/>
        <color indexed="8"/>
        <rFont val="Times New Roman"/>
        <family val="1"/>
        <charset val="204"/>
      </rPr>
      <t>Составил:</t>
    </r>
    <r>
      <rPr>
        <sz val="12"/>
        <color indexed="8"/>
        <rFont val="Times New Roman"/>
        <family val="1"/>
        <charset val="204"/>
      </rPr>
      <t xml:space="preserve"> Ведущий экономист Воронцов В.В. ______________________</t>
    </r>
  </si>
  <si>
    <t xml:space="preserve">План закупки товаров (работ, услуг) на 2020 год </t>
  </si>
  <si>
    <t>____________________ П.А. Мокрушников</t>
  </si>
  <si>
    <t>"______" __________________ 2020г</t>
  </si>
  <si>
    <r>
      <rPr>
        <b/>
        <sz val="12"/>
        <color theme="1"/>
        <rFont val="Times New Roman"/>
        <family val="1"/>
        <charset val="204"/>
      </rPr>
      <t xml:space="preserve">Проверил: </t>
    </r>
    <r>
      <rPr>
        <sz val="12"/>
        <color theme="1"/>
        <rFont val="Times New Roman"/>
        <family val="1"/>
        <charset val="204"/>
      </rPr>
      <t>Заместитель диретора по производственным вопросам Кузнецов А.Н. ________________________</t>
    </r>
  </si>
  <si>
    <t>июнь 2020г.</t>
  </si>
  <si>
    <t>Строительно-монтажные и пусконаладочные работы по объекту «Переустройство ДЭС-0,4 кВ в п.Сосьва Березовского района»</t>
  </si>
  <si>
    <t>п.Сосьва Березовский район</t>
  </si>
  <si>
    <t>октябрь 2020г</t>
  </si>
  <si>
    <t>43.22</t>
  </si>
  <si>
    <t>запрос предложений</t>
  </si>
  <si>
    <t>июль 2020</t>
  </si>
  <si>
    <t>2.3.</t>
  </si>
  <si>
    <t xml:space="preserve">2.4. </t>
  </si>
  <si>
    <t>август 2020</t>
  </si>
  <si>
    <t>Поставка дорожных плит</t>
  </si>
  <si>
    <t>23.61.12.143</t>
  </si>
  <si>
    <t>23.61.1</t>
  </si>
  <si>
    <t>август 2021г.</t>
  </si>
  <si>
    <t xml:space="preserve">2.6. </t>
  </si>
  <si>
    <t>апрель  2020</t>
  </si>
  <si>
    <t>май 2020</t>
  </si>
  <si>
    <t>Поставка кабеля</t>
  </si>
  <si>
    <t>единственный поставщик</t>
  </si>
  <si>
    <t>Нет</t>
  </si>
  <si>
    <t>27.32.2</t>
  </si>
  <si>
    <t>май  2020</t>
  </si>
  <si>
    <t>Приобретение электроизмерительного оборудования</t>
  </si>
  <si>
    <t>октябрь 2020</t>
  </si>
  <si>
    <t>2.7.</t>
  </si>
  <si>
    <t>26.51.4</t>
  </si>
  <si>
    <t>2.8.</t>
  </si>
  <si>
    <t>2.9.</t>
  </si>
  <si>
    <t>Приобретение материалов для заземлений</t>
  </si>
  <si>
    <t>43.21</t>
  </si>
  <si>
    <t>43.21.1</t>
  </si>
  <si>
    <t>1.4</t>
  </si>
  <si>
    <t>Строительно-монтажные работы по устройству заземления и молниезащиты в с.Саранпауль Березовского района</t>
  </si>
  <si>
    <t>с.Саранпауль Березовский район</t>
  </si>
  <si>
    <t>43.29</t>
  </si>
  <si>
    <t>43.29.19</t>
  </si>
  <si>
    <t>72 131 000</t>
  </si>
  <si>
    <t>73 131 000</t>
  </si>
  <si>
    <t>74 131 000</t>
  </si>
  <si>
    <t>75 131 000</t>
  </si>
  <si>
    <t>76 131 000</t>
  </si>
  <si>
    <t>Выполнение комплекса инженерных изысканий  Объект: «Мобильный комплекс ДЭС для д.Шугур, Кондинского района»</t>
  </si>
  <si>
    <t>декабрь 2020</t>
  </si>
  <si>
    <t>январь 2021</t>
  </si>
  <si>
    <t>1.5.</t>
  </si>
  <si>
    <t>1.6.</t>
  </si>
  <si>
    <t>1.7.</t>
  </si>
  <si>
    <t>71.12</t>
  </si>
  <si>
    <t>71.12.12</t>
  </si>
  <si>
    <t>80.20.10</t>
  </si>
  <si>
    <t>80.20</t>
  </si>
  <si>
    <t>Проведение работ по техническому обслуживанию и планово-предупредительному ремонту автоматических установок пожарной сигнализации и пожаротушения, систем оповещения и управления эвакуацией людей при пожаре на объекте расположенном по адресу: г.Ханты-Мансийск, ул.Барабинская 7</t>
  </si>
  <si>
    <t>октябрь 2022</t>
  </si>
  <si>
    <t>Разработка отдельных разделов проектной документации Объект: «Мобильный комплекс ДЭС для д.Шугур, Кондинского района»</t>
  </si>
  <si>
    <t>ноябрь 2020</t>
  </si>
  <si>
    <t>1.8.</t>
  </si>
  <si>
    <t>1.9.</t>
  </si>
  <si>
    <t>Поставка оборудования (комплектная трансформаторная подстанция)</t>
  </si>
  <si>
    <t>август 2021</t>
  </si>
  <si>
    <t>Выполнение комплекса инженерных изысканий по объекту: «Расходный склад ГСМ в с.Саранпауль, Березовского района»</t>
  </si>
  <si>
    <t>Разработка отдельных разделов проектной документации по объекту: «Расходный склад ГСМ в с.Саранпауль, Березовского района»</t>
  </si>
  <si>
    <t>с.Саранпауль, Березовского района</t>
  </si>
  <si>
    <t>д.Шугур, Кондинского района</t>
  </si>
  <si>
    <t>с.Цингалы, Ханты-Мансийского района</t>
  </si>
  <si>
    <t>27.11</t>
  </si>
  <si>
    <t>27.11.43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</si>
</sst>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0202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1" applyBorder="0">
      <alignment horizontal="center" vertical="center" wrapText="1"/>
    </xf>
    <xf numFmtId="0" fontId="9" fillId="0" borderId="0"/>
    <xf numFmtId="0" fontId="9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18">
    <xf numFmtId="0" fontId="0" fillId="0" borderId="0" xfId="0"/>
    <xf numFmtId="0" fontId="1" fillId="0" borderId="0" xfId="8"/>
    <xf numFmtId="0" fontId="4" fillId="0" borderId="0" xfId="8" applyFont="1" applyAlignment="1">
      <alignment horizontal="right"/>
    </xf>
    <xf numFmtId="49" fontId="3" fillId="0" borderId="2" xfId="8" applyNumberFormat="1" applyFont="1" applyBorder="1" applyAlignment="1">
      <alignment horizontal="center" vertical="top" wrapText="1"/>
    </xf>
    <xf numFmtId="0" fontId="3" fillId="0" borderId="2" xfId="8" applyFont="1" applyBorder="1" applyAlignment="1">
      <alignment horizontal="center"/>
    </xf>
    <xf numFmtId="49" fontId="3" fillId="0" borderId="2" xfId="8" applyNumberFormat="1" applyFont="1" applyBorder="1" applyAlignment="1">
      <alignment horizontal="center" vertical="center" wrapText="1"/>
    </xf>
    <xf numFmtId="49" fontId="3" fillId="3" borderId="2" xfId="8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4" fontId="3" fillId="3" borderId="2" xfId="8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2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>
      <alignment horizontal="center" vertical="center" wrapText="1"/>
    </xf>
    <xf numFmtId="49" fontId="3" fillId="0" borderId="2" xfId="8" applyNumberFormat="1" applyFont="1" applyBorder="1" applyAlignment="1">
      <alignment horizontal="left" vertical="center" wrapText="1"/>
    </xf>
    <xf numFmtId="0" fontId="3" fillId="0" borderId="2" xfId="8" applyNumberFormat="1" applyFont="1" applyBorder="1" applyAlignment="1">
      <alignment horizontal="left" vertical="center" wrapText="1"/>
    </xf>
    <xf numFmtId="4" fontId="5" fillId="3" borderId="2" xfId="12" applyNumberFormat="1" applyFont="1" applyFill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4" fontId="3" fillId="0" borderId="2" xfId="8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0" fillId="0" borderId="0" xfId="0"/>
    <xf numFmtId="0" fontId="15" fillId="0" borderId="0" xfId="8" applyFont="1"/>
    <xf numFmtId="0" fontId="12" fillId="0" borderId="0" xfId="0" applyFont="1"/>
    <xf numFmtId="49" fontId="3" fillId="3" borderId="2" xfId="8" applyNumberFormat="1" applyFont="1" applyFill="1" applyBorder="1" applyAlignment="1">
      <alignment horizontal="left" vertical="center" wrapText="1"/>
    </xf>
    <xf numFmtId="0" fontId="19" fillId="0" borderId="0" xfId="8" applyFont="1"/>
    <xf numFmtId="0" fontId="20" fillId="0" borderId="2" xfId="8" applyFont="1" applyBorder="1" applyAlignment="1">
      <alignment horizontal="center" vertical="top" wrapText="1"/>
    </xf>
    <xf numFmtId="49" fontId="16" fillId="0" borderId="2" xfId="15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0" xfId="8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15" applyNumberFormat="1" applyFont="1" applyFill="1" applyBorder="1" applyAlignment="1">
      <alignment horizontal="center" vertical="center" wrapText="1"/>
    </xf>
    <xf numFmtId="4" fontId="5" fillId="3" borderId="0" xfId="12" applyNumberFormat="1" applyFont="1" applyFill="1" applyBorder="1" applyAlignment="1">
      <alignment horizontal="center" vertical="center" wrapText="1"/>
    </xf>
    <xf numFmtId="49" fontId="3" fillId="3" borderId="0" xfId="8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3" fillId="4" borderId="2" xfId="8" applyNumberFormat="1" applyFont="1" applyFill="1" applyBorder="1" applyAlignment="1">
      <alignment horizontal="center" vertical="center" wrapText="1"/>
    </xf>
    <xf numFmtId="0" fontId="5" fillId="4" borderId="2" xfId="12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49" fontId="5" fillId="4" borderId="2" xfId="15" applyNumberFormat="1" applyFont="1" applyFill="1" applyBorder="1" applyAlignment="1">
      <alignment horizontal="center" vertical="center" wrapText="1"/>
    </xf>
    <xf numFmtId="4" fontId="5" fillId="4" borderId="2" xfId="12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6" fillId="4" borderId="0" xfId="0" applyFont="1" applyFill="1"/>
    <xf numFmtId="49" fontId="16" fillId="3" borderId="2" xfId="15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/>
    <xf numFmtId="49" fontId="5" fillId="3" borderId="2" xfId="15" applyNumberFormat="1" applyFont="1" applyFill="1" applyBorder="1" applyAlignment="1">
      <alignment horizontal="center" vertical="center" wrapText="1"/>
    </xf>
    <xf numFmtId="0" fontId="0" fillId="0" borderId="0" xfId="0"/>
    <xf numFmtId="49" fontId="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49" fontId="3" fillId="3" borderId="6" xfId="8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4" fontId="3" fillId="3" borderId="6" xfId="8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49" fontId="3" fillId="3" borderId="7" xfId="8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49" fontId="16" fillId="3" borderId="7" xfId="15" applyNumberFormat="1" applyFont="1" applyFill="1" applyBorder="1" applyAlignment="1">
      <alignment horizontal="center" vertical="center" wrapText="1"/>
    </xf>
    <xf numFmtId="4" fontId="3" fillId="3" borderId="7" xfId="8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top" wrapText="1"/>
    </xf>
    <xf numFmtId="0" fontId="3" fillId="0" borderId="8" xfId="8" applyFont="1" applyBorder="1" applyAlignment="1">
      <alignment horizontal="center" vertical="top" wrapText="1"/>
    </xf>
    <xf numFmtId="0" fontId="3" fillId="0" borderId="9" xfId="8" applyFont="1" applyBorder="1" applyAlignment="1">
      <alignment horizontal="center" vertical="top" wrapText="1"/>
    </xf>
    <xf numFmtId="0" fontId="3" fillId="0" borderId="10" xfId="8" applyFont="1" applyBorder="1" applyAlignment="1">
      <alignment horizontal="center" vertical="top" wrapText="1"/>
    </xf>
    <xf numFmtId="49" fontId="2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49" fontId="3" fillId="3" borderId="0" xfId="8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49" fontId="5" fillId="3" borderId="0" xfId="15" applyNumberFormat="1" applyFont="1" applyFill="1" applyBorder="1" applyAlignment="1">
      <alignment horizontal="center" vertical="center" wrapText="1"/>
    </xf>
    <xf numFmtId="4" fontId="3" fillId="3" borderId="0" xfId="8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49" fontId="16" fillId="3" borderId="6" xfId="15" applyNumberFormat="1" applyFont="1" applyFill="1" applyBorder="1" applyAlignment="1">
      <alignment horizontal="center" vertical="center" wrapText="1"/>
    </xf>
    <xf numFmtId="0" fontId="2" fillId="0" borderId="0" xfId="8" applyFont="1" applyAlignment="1">
      <alignment horizontal="center" vertical="center"/>
    </xf>
    <xf numFmtId="0" fontId="3" fillId="0" borderId="3" xfId="8" applyFont="1" applyBorder="1" applyAlignment="1">
      <alignment horizontal="left" vertical="top" wrapText="1"/>
    </xf>
    <xf numFmtId="0" fontId="3" fillId="0" borderId="5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2" xfId="8" applyFont="1" applyBorder="1" applyAlignment="1">
      <alignment horizontal="left" vertical="top" wrapText="1"/>
    </xf>
    <xf numFmtId="0" fontId="3" fillId="0" borderId="2" xfId="8" applyFont="1" applyBorder="1" applyAlignment="1">
      <alignment horizontal="center" vertical="top" wrapText="1"/>
    </xf>
    <xf numFmtId="49" fontId="3" fillId="0" borderId="0" xfId="8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3" xfId="2" applyBorder="1" applyAlignment="1" applyProtection="1">
      <alignment horizontal="left" vertical="top" wrapText="1"/>
    </xf>
    <xf numFmtId="0" fontId="10" fillId="0" borderId="5" xfId="2" applyBorder="1" applyAlignment="1" applyProtection="1">
      <alignment horizontal="left" vertical="top" wrapText="1"/>
    </xf>
    <xf numFmtId="0" fontId="10" fillId="0" borderId="4" xfId="2" applyBorder="1" applyAlignment="1" applyProtection="1">
      <alignment horizontal="left" vertical="top" wrapText="1"/>
    </xf>
    <xf numFmtId="0" fontId="0" fillId="0" borderId="0" xfId="0"/>
    <xf numFmtId="0" fontId="3" fillId="2" borderId="2" xfId="8" applyFont="1" applyFill="1" applyBorder="1" applyAlignment="1">
      <alignment horizontal="left" vertical="top" wrapText="1"/>
    </xf>
    <xf numFmtId="49" fontId="3" fillId="2" borderId="2" xfId="8" applyNumberFormat="1" applyFont="1" applyFill="1" applyBorder="1" applyAlignment="1">
      <alignment horizontal="left" vertical="top" wrapText="1"/>
    </xf>
    <xf numFmtId="3" fontId="3" fillId="0" borderId="3" xfId="8" applyNumberFormat="1" applyFont="1" applyBorder="1" applyAlignment="1">
      <alignment horizontal="left" vertical="top" wrapText="1"/>
    </xf>
  </cellXfs>
  <cellStyles count="16">
    <cellStyle name="Гиперссылка" xfId="2" builtinId="8"/>
    <cellStyle name="ЗаголовокСтолбца" xfId="3"/>
    <cellStyle name="Обычный" xfId="0" builtinId="0"/>
    <cellStyle name="Обычный 11" xfId="4"/>
    <cellStyle name="Обычный 13" xfId="5"/>
    <cellStyle name="Обычный 2" xfId="6"/>
    <cellStyle name="Обычный 2 2" xfId="7"/>
    <cellStyle name="Обычный 2 2 5 12 2" xfId="8"/>
    <cellStyle name="Обычный 2 3" xfId="9"/>
    <cellStyle name="Обычный 2 4" xfId="10"/>
    <cellStyle name="Обычный 3" xfId="11"/>
    <cellStyle name="Обычный 4" xfId="12"/>
    <cellStyle name="Обычный 4 2" xfId="13"/>
    <cellStyle name="Обычный 5" xfId="1"/>
    <cellStyle name="Обычный_Лист1" xfId="15"/>
    <cellStyle name="Стиль 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@utek-hm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22" zoomScale="85" zoomScaleNormal="85" workbookViewId="0">
      <selection activeCell="G27" sqref="G27:H27"/>
    </sheetView>
  </sheetViews>
  <sheetFormatPr defaultRowHeight="15.75" outlineLevelRow="1" x14ac:dyDescent="0.25"/>
  <cols>
    <col min="1" max="1" width="6.625" customWidth="1"/>
    <col min="2" max="2" width="9.25" customWidth="1"/>
    <col min="3" max="3" width="11.875" customWidth="1"/>
    <col min="4" max="4" width="41.75" customWidth="1"/>
    <col min="5" max="5" width="33.875" customWidth="1"/>
    <col min="7" max="7" width="9.375" customWidth="1"/>
    <col min="8" max="8" width="12" customWidth="1"/>
    <col min="9" max="9" width="10.75" customWidth="1"/>
    <col min="10" max="10" width="12" customWidth="1"/>
    <col min="11" max="11" width="14.75" customWidth="1"/>
    <col min="12" max="12" width="12" customWidth="1"/>
    <col min="13" max="13" width="11.75" customWidth="1"/>
    <col min="14" max="14" width="13.75" customWidth="1"/>
    <col min="15" max="15" width="10.5" customWidth="1"/>
    <col min="16" max="16" width="12" customWidth="1"/>
    <col min="21" max="21" width="11.25" customWidth="1"/>
    <col min="22" max="22" width="10.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</row>
    <row r="2" spans="1:16" ht="18.75" x14ac:dyDescent="0.3">
      <c r="A2" s="35" t="s">
        <v>72</v>
      </c>
      <c r="B2" s="32"/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71</v>
      </c>
    </row>
    <row r="3" spans="1:16" s="31" customFormat="1" ht="18.75" x14ac:dyDescent="0.3">
      <c r="A3" s="35" t="s">
        <v>73</v>
      </c>
      <c r="B3" s="32"/>
      <c r="C3" s="3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s="31" customFormat="1" ht="28.9" customHeight="1" x14ac:dyDescent="0.3">
      <c r="A4" s="35" t="s">
        <v>76</v>
      </c>
      <c r="B4" s="32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ht="16.899999999999999" customHeight="1" x14ac:dyDescent="0.3">
      <c r="A5" s="35" t="s">
        <v>77</v>
      </c>
      <c r="B5" s="32"/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6" s="38" customFormat="1" ht="18.75" x14ac:dyDescent="0.3">
      <c r="A6" s="35"/>
      <c r="B6" s="32"/>
      <c r="C6" s="3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8.600000000000001" customHeight="1" x14ac:dyDescent="0.25">
      <c r="A7" s="103" t="s">
        <v>75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6.899999999999999" customHeight="1" x14ac:dyDescent="0.25"/>
    <row r="9" spans="1:16" x14ac:dyDescent="0.25">
      <c r="A9" s="104" t="s">
        <v>1</v>
      </c>
      <c r="B9" s="105"/>
      <c r="C9" s="105"/>
      <c r="D9" s="106"/>
      <c r="E9" s="107" t="s">
        <v>2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x14ac:dyDescent="0.25">
      <c r="A10" s="104" t="s">
        <v>3</v>
      </c>
      <c r="B10" s="105"/>
      <c r="C10" s="105"/>
      <c r="D10" s="106"/>
      <c r="E10" s="107" t="s">
        <v>4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x14ac:dyDescent="0.25">
      <c r="A11" s="104" t="s">
        <v>5</v>
      </c>
      <c r="B11" s="105"/>
      <c r="C11" s="105"/>
      <c r="D11" s="106"/>
      <c r="E11" s="104" t="s">
        <v>6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</row>
    <row r="12" spans="1:16" x14ac:dyDescent="0.25">
      <c r="A12" s="104" t="s">
        <v>7</v>
      </c>
      <c r="B12" s="105"/>
      <c r="C12" s="105"/>
      <c r="D12" s="106"/>
      <c r="E12" s="111" t="s">
        <v>8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</row>
    <row r="13" spans="1:16" x14ac:dyDescent="0.25">
      <c r="A13" s="104" t="s">
        <v>9</v>
      </c>
      <c r="B13" s="105"/>
      <c r="C13" s="105"/>
      <c r="D13" s="106"/>
      <c r="E13" s="104">
        <v>8618005951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x14ac:dyDescent="0.25">
      <c r="A14" s="104" t="s">
        <v>10</v>
      </c>
      <c r="B14" s="105"/>
      <c r="C14" s="105"/>
      <c r="D14" s="106"/>
      <c r="E14" s="104">
        <v>860101001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x14ac:dyDescent="0.25">
      <c r="A15" s="104" t="s">
        <v>11</v>
      </c>
      <c r="B15" s="105"/>
      <c r="C15" s="105"/>
      <c r="D15" s="106"/>
      <c r="E15" s="117">
        <v>71131000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08" t="s">
        <v>12</v>
      </c>
      <c r="B17" s="108" t="s">
        <v>13</v>
      </c>
      <c r="C17" s="108" t="s">
        <v>14</v>
      </c>
      <c r="D17" s="108" t="s">
        <v>15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 t="s">
        <v>16</v>
      </c>
      <c r="O17" s="108" t="s">
        <v>17</v>
      </c>
      <c r="P17" s="108" t="s">
        <v>18</v>
      </c>
    </row>
    <row r="18" spans="1:16" ht="35.450000000000003" customHeight="1" x14ac:dyDescent="0.25">
      <c r="A18" s="108"/>
      <c r="B18" s="108"/>
      <c r="C18" s="108"/>
      <c r="D18" s="108" t="s">
        <v>19</v>
      </c>
      <c r="E18" s="108" t="s">
        <v>20</v>
      </c>
      <c r="F18" s="108" t="s">
        <v>21</v>
      </c>
      <c r="G18" s="108"/>
      <c r="H18" s="108" t="s">
        <v>22</v>
      </c>
      <c r="I18" s="108" t="s">
        <v>23</v>
      </c>
      <c r="J18" s="108"/>
      <c r="K18" s="108" t="s">
        <v>24</v>
      </c>
      <c r="L18" s="108" t="s">
        <v>25</v>
      </c>
      <c r="M18" s="108"/>
      <c r="N18" s="108"/>
      <c r="O18" s="108"/>
      <c r="P18" s="108"/>
    </row>
    <row r="19" spans="1:16" ht="105.6" customHeight="1" x14ac:dyDescent="0.25">
      <c r="A19" s="108"/>
      <c r="B19" s="108"/>
      <c r="C19" s="108"/>
      <c r="D19" s="108"/>
      <c r="E19" s="108"/>
      <c r="F19" s="25" t="s">
        <v>26</v>
      </c>
      <c r="G19" s="25" t="s">
        <v>27</v>
      </c>
      <c r="H19" s="108"/>
      <c r="I19" s="25" t="s">
        <v>28</v>
      </c>
      <c r="J19" s="25" t="s">
        <v>27</v>
      </c>
      <c r="K19" s="108"/>
      <c r="L19" s="36" t="s">
        <v>29</v>
      </c>
      <c r="M19" s="25" t="s">
        <v>30</v>
      </c>
      <c r="N19" s="108"/>
      <c r="O19" s="25" t="s">
        <v>31</v>
      </c>
      <c r="P19" s="108"/>
    </row>
    <row r="20" spans="1:16" outlineLevel="1" x14ac:dyDescent="0.25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15</v>
      </c>
      <c r="P20" s="25">
        <v>16</v>
      </c>
    </row>
    <row r="21" spans="1:16" ht="19.149999999999999" customHeight="1" x14ac:dyDescent="0.25">
      <c r="A21" s="115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16" ht="54" customHeight="1" x14ac:dyDescent="0.25">
      <c r="A22" s="7" t="s">
        <v>33</v>
      </c>
      <c r="B22" s="8" t="s">
        <v>51</v>
      </c>
      <c r="C22" s="9" t="s">
        <v>52</v>
      </c>
      <c r="D22" s="34" t="s">
        <v>61</v>
      </c>
      <c r="E22" s="15" t="s">
        <v>53</v>
      </c>
      <c r="F22" s="15">
        <v>839</v>
      </c>
      <c r="G22" s="15" t="s">
        <v>43</v>
      </c>
      <c r="H22" s="10">
        <v>1</v>
      </c>
      <c r="I22" s="11">
        <v>71131000</v>
      </c>
      <c r="J22" s="21" t="s">
        <v>55</v>
      </c>
      <c r="K22" s="27">
        <v>1099200</v>
      </c>
      <c r="L22" s="7" t="s">
        <v>79</v>
      </c>
      <c r="M22" s="7" t="s">
        <v>66</v>
      </c>
      <c r="N22" s="16" t="s">
        <v>42</v>
      </c>
      <c r="O22" s="16" t="s">
        <v>40</v>
      </c>
      <c r="P22" s="12"/>
    </row>
    <row r="23" spans="1:16" s="13" customFormat="1" ht="66.599999999999994" customHeight="1" x14ac:dyDescent="0.3">
      <c r="A23" s="7" t="s">
        <v>35</v>
      </c>
      <c r="B23" s="8" t="s">
        <v>51</v>
      </c>
      <c r="C23" s="9" t="s">
        <v>52</v>
      </c>
      <c r="D23" s="34" t="s">
        <v>62</v>
      </c>
      <c r="E23" s="15" t="s">
        <v>53</v>
      </c>
      <c r="F23" s="15">
        <v>839</v>
      </c>
      <c r="G23" s="15" t="s">
        <v>43</v>
      </c>
      <c r="H23" s="10">
        <v>1</v>
      </c>
      <c r="I23" s="11">
        <v>71131000</v>
      </c>
      <c r="J23" s="21" t="s">
        <v>55</v>
      </c>
      <c r="K23" s="27">
        <v>1521600</v>
      </c>
      <c r="L23" s="7" t="s">
        <v>79</v>
      </c>
      <c r="M23" s="7" t="s">
        <v>92</v>
      </c>
      <c r="N23" s="16" t="s">
        <v>42</v>
      </c>
      <c r="O23" s="16" t="s">
        <v>40</v>
      </c>
      <c r="P23" s="12"/>
    </row>
    <row r="24" spans="1:16" s="13" customFormat="1" ht="51" customHeight="1" x14ac:dyDescent="0.3">
      <c r="A24" s="7" t="s">
        <v>41</v>
      </c>
      <c r="B24" s="8" t="s">
        <v>83</v>
      </c>
      <c r="C24" s="9" t="s">
        <v>83</v>
      </c>
      <c r="D24" s="34" t="s">
        <v>80</v>
      </c>
      <c r="E24" s="15" t="s">
        <v>36</v>
      </c>
      <c r="F24" s="15">
        <v>839</v>
      </c>
      <c r="G24" s="15" t="s">
        <v>43</v>
      </c>
      <c r="H24" s="10">
        <v>1</v>
      </c>
      <c r="I24" s="11">
        <v>71131000</v>
      </c>
      <c r="J24" s="21" t="s">
        <v>81</v>
      </c>
      <c r="K24" s="27">
        <v>15824231.09</v>
      </c>
      <c r="L24" s="7" t="s">
        <v>67</v>
      </c>
      <c r="M24" s="7" t="s">
        <v>82</v>
      </c>
      <c r="N24" s="16" t="s">
        <v>84</v>
      </c>
      <c r="O24" s="16" t="s">
        <v>40</v>
      </c>
      <c r="P24" s="12"/>
    </row>
    <row r="25" spans="1:16" s="13" customFormat="1" ht="51" customHeight="1" x14ac:dyDescent="0.3">
      <c r="A25" s="7" t="s">
        <v>110</v>
      </c>
      <c r="B25" s="8" t="s">
        <v>113</v>
      </c>
      <c r="C25" s="9" t="s">
        <v>114</v>
      </c>
      <c r="D25" s="34" t="s">
        <v>111</v>
      </c>
      <c r="E25" s="15" t="s">
        <v>36</v>
      </c>
      <c r="F25" s="15">
        <v>839</v>
      </c>
      <c r="G25" s="15" t="s">
        <v>43</v>
      </c>
      <c r="H25" s="10">
        <v>1</v>
      </c>
      <c r="I25" s="11">
        <v>71131000</v>
      </c>
      <c r="J25" s="37" t="s">
        <v>112</v>
      </c>
      <c r="K25" s="27">
        <v>1272526.3799999999</v>
      </c>
      <c r="L25" s="7" t="s">
        <v>88</v>
      </c>
      <c r="M25" s="7" t="s">
        <v>102</v>
      </c>
      <c r="N25" s="16" t="s">
        <v>97</v>
      </c>
      <c r="O25" s="16" t="s">
        <v>40</v>
      </c>
      <c r="P25" s="12"/>
    </row>
    <row r="26" spans="1:16" s="65" customFormat="1" ht="51" customHeight="1" x14ac:dyDescent="0.3">
      <c r="A26" s="58" t="s">
        <v>123</v>
      </c>
      <c r="B26" s="58" t="s">
        <v>126</v>
      </c>
      <c r="C26" s="59" t="s">
        <v>127</v>
      </c>
      <c r="D26" s="34" t="s">
        <v>120</v>
      </c>
      <c r="E26" s="60" t="s">
        <v>36</v>
      </c>
      <c r="F26" s="60">
        <v>839</v>
      </c>
      <c r="G26" s="60" t="s">
        <v>43</v>
      </c>
      <c r="H26" s="61">
        <v>1</v>
      </c>
      <c r="I26" s="62">
        <v>71131000</v>
      </c>
      <c r="J26" s="57" t="s">
        <v>141</v>
      </c>
      <c r="K26" s="14">
        <v>546000</v>
      </c>
      <c r="L26" s="58" t="s">
        <v>102</v>
      </c>
      <c r="M26" s="58" t="s">
        <v>121</v>
      </c>
      <c r="N26" s="63" t="s">
        <v>42</v>
      </c>
      <c r="O26" s="63" t="s">
        <v>40</v>
      </c>
      <c r="P26" s="64"/>
    </row>
    <row r="27" spans="1:16" s="65" customFormat="1" ht="55.15" customHeight="1" x14ac:dyDescent="0.3">
      <c r="A27" s="68" t="s">
        <v>124</v>
      </c>
      <c r="B27" s="68" t="s">
        <v>126</v>
      </c>
      <c r="C27" s="69" t="s">
        <v>127</v>
      </c>
      <c r="D27" s="70" t="s">
        <v>132</v>
      </c>
      <c r="E27" s="71" t="s">
        <v>36</v>
      </c>
      <c r="F27" s="71">
        <v>839</v>
      </c>
      <c r="G27" s="71" t="s">
        <v>43</v>
      </c>
      <c r="H27" s="72">
        <v>1</v>
      </c>
      <c r="I27" s="73">
        <v>71131000</v>
      </c>
      <c r="J27" s="102" t="s">
        <v>141</v>
      </c>
      <c r="K27" s="74">
        <v>1046400</v>
      </c>
      <c r="L27" s="68" t="s">
        <v>102</v>
      </c>
      <c r="M27" s="68" t="s">
        <v>122</v>
      </c>
      <c r="N27" s="75" t="s">
        <v>84</v>
      </c>
      <c r="O27" s="75" t="s">
        <v>40</v>
      </c>
      <c r="P27" s="76"/>
    </row>
    <row r="28" spans="1:16" s="91" customFormat="1" ht="119.45" customHeight="1" x14ac:dyDescent="0.3">
      <c r="A28" s="58" t="s">
        <v>125</v>
      </c>
      <c r="B28" s="58" t="s">
        <v>129</v>
      </c>
      <c r="C28" s="59" t="s">
        <v>128</v>
      </c>
      <c r="D28" s="34" t="s">
        <v>130</v>
      </c>
      <c r="E28" s="60" t="s">
        <v>36</v>
      </c>
      <c r="F28" s="60">
        <v>839</v>
      </c>
      <c r="G28" s="60" t="s">
        <v>43</v>
      </c>
      <c r="H28" s="61">
        <v>1</v>
      </c>
      <c r="I28" s="62">
        <v>71131000</v>
      </c>
      <c r="J28" s="66" t="s">
        <v>55</v>
      </c>
      <c r="K28" s="14">
        <v>326399.90399999998</v>
      </c>
      <c r="L28" s="58" t="s">
        <v>102</v>
      </c>
      <c r="M28" s="58" t="s">
        <v>131</v>
      </c>
      <c r="N28" s="63" t="s">
        <v>42</v>
      </c>
      <c r="O28" s="63" t="s">
        <v>40</v>
      </c>
      <c r="P28" s="64"/>
    </row>
    <row r="29" spans="1:16" s="91" customFormat="1" ht="16.899999999999999" customHeight="1" thickBot="1" x14ac:dyDescent="0.35">
      <c r="A29" s="92"/>
      <c r="B29" s="92"/>
      <c r="C29" s="93"/>
      <c r="D29" s="94"/>
      <c r="E29" s="95"/>
      <c r="F29" s="95"/>
      <c r="G29" s="95"/>
      <c r="H29" s="96"/>
      <c r="I29" s="97"/>
      <c r="J29" s="98"/>
      <c r="K29" s="99"/>
      <c r="L29" s="92"/>
      <c r="M29" s="92"/>
      <c r="N29" s="100"/>
      <c r="O29" s="100"/>
      <c r="P29" s="101"/>
    </row>
    <row r="30" spans="1:16" s="67" customFormat="1" ht="16.899999999999999" customHeight="1" outlineLevel="1" thickBot="1" x14ac:dyDescent="0.3">
      <c r="A30" s="88">
        <v>1</v>
      </c>
      <c r="B30" s="89">
        <v>2</v>
      </c>
      <c r="C30" s="89">
        <v>3</v>
      </c>
      <c r="D30" s="89">
        <v>4</v>
      </c>
      <c r="E30" s="89">
        <v>5</v>
      </c>
      <c r="F30" s="89">
        <v>6</v>
      </c>
      <c r="G30" s="89">
        <v>7</v>
      </c>
      <c r="H30" s="89">
        <v>8</v>
      </c>
      <c r="I30" s="89">
        <v>9</v>
      </c>
      <c r="J30" s="89">
        <v>10</v>
      </c>
      <c r="K30" s="89">
        <v>11</v>
      </c>
      <c r="L30" s="89">
        <v>12</v>
      </c>
      <c r="M30" s="89">
        <v>13</v>
      </c>
      <c r="N30" s="89">
        <v>14</v>
      </c>
      <c r="O30" s="89">
        <v>15</v>
      </c>
      <c r="P30" s="90">
        <v>16</v>
      </c>
    </row>
    <row r="31" spans="1:16" s="65" customFormat="1" ht="51" customHeight="1" x14ac:dyDescent="0.3">
      <c r="A31" s="77" t="s">
        <v>134</v>
      </c>
      <c r="B31" s="78" t="s">
        <v>126</v>
      </c>
      <c r="C31" s="79" t="s">
        <v>127</v>
      </c>
      <c r="D31" s="80" t="s">
        <v>138</v>
      </c>
      <c r="E31" s="81" t="s">
        <v>36</v>
      </c>
      <c r="F31" s="81">
        <v>839</v>
      </c>
      <c r="G31" s="81" t="s">
        <v>43</v>
      </c>
      <c r="H31" s="82">
        <v>1</v>
      </c>
      <c r="I31" s="83">
        <v>71131000</v>
      </c>
      <c r="J31" s="84" t="s">
        <v>140</v>
      </c>
      <c r="K31" s="85">
        <v>943200</v>
      </c>
      <c r="L31" s="78" t="s">
        <v>102</v>
      </c>
      <c r="M31" s="78" t="s">
        <v>121</v>
      </c>
      <c r="N31" s="86" t="s">
        <v>42</v>
      </c>
      <c r="O31" s="86" t="s">
        <v>40</v>
      </c>
      <c r="P31" s="87"/>
    </row>
    <row r="32" spans="1:16" s="65" customFormat="1" ht="55.15" customHeight="1" x14ac:dyDescent="0.3">
      <c r="A32" s="8" t="s">
        <v>135</v>
      </c>
      <c r="B32" s="58" t="s">
        <v>126</v>
      </c>
      <c r="C32" s="59" t="s">
        <v>127</v>
      </c>
      <c r="D32" s="34" t="s">
        <v>139</v>
      </c>
      <c r="E32" s="60" t="s">
        <v>36</v>
      </c>
      <c r="F32" s="60">
        <v>839</v>
      </c>
      <c r="G32" s="60" t="s">
        <v>43</v>
      </c>
      <c r="H32" s="61">
        <v>1</v>
      </c>
      <c r="I32" s="62">
        <v>71131000</v>
      </c>
      <c r="J32" s="57" t="s">
        <v>140</v>
      </c>
      <c r="K32" s="14">
        <v>6588000</v>
      </c>
      <c r="L32" s="58" t="s">
        <v>102</v>
      </c>
      <c r="M32" s="58" t="s">
        <v>137</v>
      </c>
      <c r="N32" s="63" t="s">
        <v>84</v>
      </c>
      <c r="O32" s="63" t="s">
        <v>40</v>
      </c>
      <c r="P32" s="64"/>
    </row>
    <row r="33" spans="1:22" s="13" customFormat="1" ht="21" customHeight="1" x14ac:dyDescent="0.3">
      <c r="A33" s="116" t="s">
        <v>44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22" ht="31.5" x14ac:dyDescent="0.25">
      <c r="A34" s="5" t="s">
        <v>45</v>
      </c>
      <c r="B34" s="5" t="s">
        <v>46</v>
      </c>
      <c r="C34" s="5" t="s">
        <v>47</v>
      </c>
      <c r="D34" s="22" t="s">
        <v>64</v>
      </c>
      <c r="E34" s="5" t="s">
        <v>36</v>
      </c>
      <c r="F34" s="5"/>
      <c r="G34" s="5" t="s">
        <v>60</v>
      </c>
      <c r="H34" s="5" t="s">
        <v>70</v>
      </c>
      <c r="I34" s="5" t="s">
        <v>39</v>
      </c>
      <c r="J34" s="21" t="s">
        <v>55</v>
      </c>
      <c r="K34" s="14">
        <v>411292</v>
      </c>
      <c r="L34" s="6" t="s">
        <v>68</v>
      </c>
      <c r="M34" s="7" t="s">
        <v>79</v>
      </c>
      <c r="N34" s="5" t="s">
        <v>42</v>
      </c>
      <c r="O34" s="5" t="s">
        <v>40</v>
      </c>
      <c r="P34" s="3"/>
      <c r="S34" s="114" t="s">
        <v>63</v>
      </c>
      <c r="T34" s="114"/>
      <c r="U34" s="114"/>
    </row>
    <row r="35" spans="1:22" ht="31.5" x14ac:dyDescent="0.25">
      <c r="A35" s="6" t="s">
        <v>48</v>
      </c>
      <c r="B35" s="5" t="s">
        <v>49</v>
      </c>
      <c r="C35" s="5" t="s">
        <v>49</v>
      </c>
      <c r="D35" s="23" t="s">
        <v>65</v>
      </c>
      <c r="E35" s="5" t="s">
        <v>36</v>
      </c>
      <c r="F35" s="5" t="s">
        <v>37</v>
      </c>
      <c r="G35" s="5" t="s">
        <v>38</v>
      </c>
      <c r="H35" s="5" t="s">
        <v>34</v>
      </c>
      <c r="I35" s="5" t="s">
        <v>39</v>
      </c>
      <c r="J35" s="21" t="s">
        <v>55</v>
      </c>
      <c r="K35" s="14">
        <v>180000</v>
      </c>
      <c r="L35" s="6" t="s">
        <v>133</v>
      </c>
      <c r="M35" s="6" t="s">
        <v>121</v>
      </c>
      <c r="N35" s="5" t="s">
        <v>42</v>
      </c>
      <c r="O35" s="5" t="s">
        <v>40</v>
      </c>
      <c r="P35" s="4"/>
      <c r="S35" s="29">
        <v>4000</v>
      </c>
      <c r="T35" s="29">
        <v>48</v>
      </c>
      <c r="U35" s="30">
        <f>S35*T35</f>
        <v>192000</v>
      </c>
      <c r="V35">
        <f>U35*5/12</f>
        <v>80000</v>
      </c>
    </row>
    <row r="36" spans="1:22" ht="31.5" x14ac:dyDescent="0.25">
      <c r="A36" s="5" t="s">
        <v>86</v>
      </c>
      <c r="B36" s="18" t="s">
        <v>56</v>
      </c>
      <c r="C36" s="18" t="s">
        <v>56</v>
      </c>
      <c r="D36" s="19" t="s">
        <v>57</v>
      </c>
      <c r="E36" s="5" t="s">
        <v>36</v>
      </c>
      <c r="F36" s="15">
        <v>839</v>
      </c>
      <c r="G36" s="15" t="s">
        <v>54</v>
      </c>
      <c r="H36" s="20">
        <v>1</v>
      </c>
      <c r="I36" s="5" t="s">
        <v>39</v>
      </c>
      <c r="J36" s="21" t="s">
        <v>55</v>
      </c>
      <c r="K36" s="24">
        <v>701684.64</v>
      </c>
      <c r="L36" s="6" t="s">
        <v>68</v>
      </c>
      <c r="M36" s="6" t="s">
        <v>67</v>
      </c>
      <c r="N36" s="5" t="s">
        <v>42</v>
      </c>
      <c r="O36" s="15" t="s">
        <v>40</v>
      </c>
      <c r="P36" s="26"/>
      <c r="S36" s="29">
        <v>15180</v>
      </c>
      <c r="T36" s="29">
        <v>45</v>
      </c>
      <c r="U36" s="30">
        <f t="shared" ref="U36:U37" si="0">S36*T36</f>
        <v>683100</v>
      </c>
      <c r="V36" s="31">
        <f t="shared" ref="V36:V37" si="1">U36*5/12</f>
        <v>284625</v>
      </c>
    </row>
    <row r="37" spans="1:22" ht="39.6" customHeight="1" x14ac:dyDescent="0.25">
      <c r="A37" s="5" t="s">
        <v>87</v>
      </c>
      <c r="B37" s="18" t="s">
        <v>50</v>
      </c>
      <c r="C37" s="18" t="s">
        <v>58</v>
      </c>
      <c r="D37" s="19" t="s">
        <v>59</v>
      </c>
      <c r="E37" s="5" t="s">
        <v>36</v>
      </c>
      <c r="F37" s="15">
        <v>839</v>
      </c>
      <c r="G37" s="15" t="s">
        <v>54</v>
      </c>
      <c r="H37" s="20">
        <v>1</v>
      </c>
      <c r="I37" s="5" t="s">
        <v>39</v>
      </c>
      <c r="J37" s="21" t="s">
        <v>55</v>
      </c>
      <c r="K37" s="24">
        <v>217295.93</v>
      </c>
      <c r="L37" s="6" t="s">
        <v>68</v>
      </c>
      <c r="M37" s="6" t="s">
        <v>67</v>
      </c>
      <c r="N37" s="5" t="s">
        <v>42</v>
      </c>
      <c r="O37" s="15" t="s">
        <v>40</v>
      </c>
      <c r="P37" s="26"/>
      <c r="S37" s="29">
        <v>2000</v>
      </c>
      <c r="T37" s="29">
        <v>56</v>
      </c>
      <c r="U37" s="30">
        <f t="shared" si="0"/>
        <v>112000</v>
      </c>
      <c r="V37" s="31">
        <f t="shared" si="1"/>
        <v>46666.666666666664</v>
      </c>
    </row>
    <row r="38" spans="1:22" s="17" customFormat="1" ht="31.5" x14ac:dyDescent="0.25">
      <c r="A38" s="5" t="s">
        <v>69</v>
      </c>
      <c r="B38" s="18" t="s">
        <v>91</v>
      </c>
      <c r="C38" s="18" t="s">
        <v>90</v>
      </c>
      <c r="D38" s="19" t="s">
        <v>89</v>
      </c>
      <c r="E38" s="5" t="s">
        <v>36</v>
      </c>
      <c r="F38" s="5" t="s">
        <v>37</v>
      </c>
      <c r="G38" s="5" t="s">
        <v>38</v>
      </c>
      <c r="H38" s="20">
        <v>45</v>
      </c>
      <c r="I38" s="5" t="s">
        <v>39</v>
      </c>
      <c r="J38" s="21" t="s">
        <v>55</v>
      </c>
      <c r="K38" s="24">
        <v>967472.1</v>
      </c>
      <c r="L38" s="6" t="s">
        <v>100</v>
      </c>
      <c r="M38" s="6" t="s">
        <v>85</v>
      </c>
      <c r="N38" s="5" t="s">
        <v>42</v>
      </c>
      <c r="O38" s="15" t="s">
        <v>40</v>
      </c>
      <c r="P38" s="26"/>
      <c r="S38" s="31">
        <f>SUM(S36:S37)</f>
        <v>17180</v>
      </c>
      <c r="T38" s="31"/>
      <c r="U38" s="28">
        <f>SUM(U36:U37)</f>
        <v>795100</v>
      </c>
      <c r="V38" s="28">
        <f>SUM(V36:V37)</f>
        <v>331291.66666666669</v>
      </c>
    </row>
    <row r="39" spans="1:22" s="17" customFormat="1" ht="31.5" x14ac:dyDescent="0.25">
      <c r="A39" s="5" t="s">
        <v>93</v>
      </c>
      <c r="B39" s="18" t="s">
        <v>56</v>
      </c>
      <c r="C39" s="18" t="s">
        <v>99</v>
      </c>
      <c r="D39" s="19" t="s">
        <v>96</v>
      </c>
      <c r="E39" s="5" t="s">
        <v>36</v>
      </c>
      <c r="F39" s="15">
        <v>839</v>
      </c>
      <c r="G39" s="15" t="s">
        <v>54</v>
      </c>
      <c r="H39" s="20">
        <v>1</v>
      </c>
      <c r="I39" s="5" t="s">
        <v>39</v>
      </c>
      <c r="J39" s="21" t="s">
        <v>55</v>
      </c>
      <c r="K39" s="24">
        <v>343946.52</v>
      </c>
      <c r="L39" s="6" t="s">
        <v>94</v>
      </c>
      <c r="M39" s="6" t="s">
        <v>95</v>
      </c>
      <c r="N39" s="5" t="s">
        <v>97</v>
      </c>
      <c r="O39" s="15" t="s">
        <v>98</v>
      </c>
      <c r="P39" s="26"/>
      <c r="S39" s="17">
        <f>S38*5/12</f>
        <v>7158.333333333333</v>
      </c>
    </row>
    <row r="40" spans="1:22" s="17" customFormat="1" ht="31.5" x14ac:dyDescent="0.25">
      <c r="A40" s="5" t="s">
        <v>103</v>
      </c>
      <c r="B40" s="18" t="s">
        <v>104</v>
      </c>
      <c r="C40" s="18" t="s">
        <v>104</v>
      </c>
      <c r="D40" s="19" t="s">
        <v>101</v>
      </c>
      <c r="E40" s="5" t="s">
        <v>36</v>
      </c>
      <c r="F40" s="15">
        <v>839</v>
      </c>
      <c r="G40" s="15" t="s">
        <v>54</v>
      </c>
      <c r="H40" s="20">
        <v>1</v>
      </c>
      <c r="I40" s="5" t="s">
        <v>39</v>
      </c>
      <c r="J40" s="21" t="s">
        <v>55</v>
      </c>
      <c r="K40" s="24">
        <v>398590</v>
      </c>
      <c r="L40" s="6" t="s">
        <v>88</v>
      </c>
      <c r="M40" s="6" t="s">
        <v>102</v>
      </c>
      <c r="N40" s="5" t="s">
        <v>42</v>
      </c>
      <c r="O40" s="15" t="s">
        <v>40</v>
      </c>
      <c r="P40" s="26"/>
    </row>
    <row r="41" spans="1:22" s="17" customFormat="1" ht="63" x14ac:dyDescent="0.25">
      <c r="A41" s="5" t="s">
        <v>105</v>
      </c>
      <c r="B41" s="18" t="s">
        <v>143</v>
      </c>
      <c r="C41" s="18" t="s">
        <v>144</v>
      </c>
      <c r="D41" s="34" t="s">
        <v>136</v>
      </c>
      <c r="E41" s="60" t="s">
        <v>36</v>
      </c>
      <c r="F41" s="60">
        <v>839</v>
      </c>
      <c r="G41" s="60" t="s">
        <v>43</v>
      </c>
      <c r="H41" s="61">
        <v>1</v>
      </c>
      <c r="I41" s="62">
        <v>71131000</v>
      </c>
      <c r="J41" s="66" t="s">
        <v>142</v>
      </c>
      <c r="K41" s="14">
        <v>1565290.36</v>
      </c>
      <c r="L41" s="6" t="s">
        <v>133</v>
      </c>
      <c r="M41" s="6" t="s">
        <v>121</v>
      </c>
      <c r="N41" s="63" t="s">
        <v>84</v>
      </c>
      <c r="O41" s="63" t="s">
        <v>40</v>
      </c>
      <c r="P41" s="64"/>
    </row>
    <row r="42" spans="1:22" s="17" customFormat="1" ht="31.5" hidden="1" outlineLevel="1" x14ac:dyDescent="0.25">
      <c r="A42" s="5" t="s">
        <v>106</v>
      </c>
      <c r="B42" s="18" t="s">
        <v>108</v>
      </c>
      <c r="C42" s="18" t="s">
        <v>109</v>
      </c>
      <c r="D42" s="19" t="s">
        <v>107</v>
      </c>
      <c r="E42" s="5"/>
      <c r="F42" s="15"/>
      <c r="G42" s="15"/>
      <c r="H42" s="20"/>
      <c r="I42" s="5"/>
      <c r="J42" s="21"/>
      <c r="K42" s="24">
        <v>355120.39</v>
      </c>
      <c r="L42" s="6" t="s">
        <v>88</v>
      </c>
      <c r="M42" s="6" t="s">
        <v>102</v>
      </c>
      <c r="N42" s="5" t="s">
        <v>42</v>
      </c>
      <c r="O42" s="15" t="s">
        <v>40</v>
      </c>
      <c r="P42" s="26"/>
    </row>
    <row r="43" spans="1:22" s="56" customFormat="1" ht="31.5" hidden="1" outlineLevel="1" x14ac:dyDescent="0.25">
      <c r="A43" s="50" t="s">
        <v>105</v>
      </c>
      <c r="B43" s="49"/>
      <c r="C43" s="49"/>
      <c r="D43" s="51"/>
      <c r="E43" s="50" t="s">
        <v>36</v>
      </c>
      <c r="F43" s="48"/>
      <c r="G43" s="48" t="s">
        <v>54</v>
      </c>
      <c r="H43" s="52"/>
      <c r="I43" s="50" t="s">
        <v>115</v>
      </c>
      <c r="J43" s="53" t="s">
        <v>55</v>
      </c>
      <c r="K43" s="54"/>
      <c r="L43" s="50"/>
      <c r="M43" s="50"/>
      <c r="N43" s="50" t="s">
        <v>42</v>
      </c>
      <c r="O43" s="48"/>
      <c r="P43" s="55"/>
    </row>
    <row r="44" spans="1:22" s="56" customFormat="1" ht="31.5" hidden="1" outlineLevel="1" x14ac:dyDescent="0.25">
      <c r="A44" s="50" t="s">
        <v>106</v>
      </c>
      <c r="B44" s="49"/>
      <c r="C44" s="49"/>
      <c r="D44" s="51"/>
      <c r="E44" s="50" t="s">
        <v>36</v>
      </c>
      <c r="F44" s="48"/>
      <c r="G44" s="48" t="s">
        <v>54</v>
      </c>
      <c r="H44" s="52"/>
      <c r="I44" s="50" t="s">
        <v>116</v>
      </c>
      <c r="J44" s="53" t="s">
        <v>55</v>
      </c>
      <c r="K44" s="54"/>
      <c r="L44" s="50"/>
      <c r="M44" s="50"/>
      <c r="N44" s="50" t="s">
        <v>42</v>
      </c>
      <c r="O44" s="48"/>
      <c r="P44" s="55"/>
    </row>
    <row r="45" spans="1:22" s="56" customFormat="1" ht="31.5" hidden="1" outlineLevel="1" x14ac:dyDescent="0.25">
      <c r="A45" s="50" t="s">
        <v>106</v>
      </c>
      <c r="B45" s="49"/>
      <c r="C45" s="49"/>
      <c r="D45" s="51"/>
      <c r="E45" s="50" t="s">
        <v>36</v>
      </c>
      <c r="F45" s="48"/>
      <c r="G45" s="48" t="s">
        <v>54</v>
      </c>
      <c r="H45" s="52"/>
      <c r="I45" s="50" t="s">
        <v>117</v>
      </c>
      <c r="J45" s="53" t="s">
        <v>55</v>
      </c>
      <c r="K45" s="54"/>
      <c r="L45" s="50"/>
      <c r="M45" s="50"/>
      <c r="N45" s="50" t="s">
        <v>42</v>
      </c>
      <c r="O45" s="48"/>
      <c r="P45" s="55"/>
    </row>
    <row r="46" spans="1:22" s="56" customFormat="1" ht="31.5" hidden="1" outlineLevel="1" x14ac:dyDescent="0.25">
      <c r="A46" s="50" t="s">
        <v>106</v>
      </c>
      <c r="B46" s="49"/>
      <c r="C46" s="49"/>
      <c r="D46" s="51"/>
      <c r="E46" s="50" t="s">
        <v>36</v>
      </c>
      <c r="F46" s="48"/>
      <c r="G46" s="48" t="s">
        <v>54</v>
      </c>
      <c r="H46" s="52"/>
      <c r="I46" s="50" t="s">
        <v>118</v>
      </c>
      <c r="J46" s="53" t="s">
        <v>55</v>
      </c>
      <c r="K46" s="54"/>
      <c r="L46" s="50"/>
      <c r="M46" s="50"/>
      <c r="N46" s="50" t="s">
        <v>42</v>
      </c>
      <c r="O46" s="48"/>
      <c r="P46" s="55"/>
    </row>
    <row r="47" spans="1:22" s="56" customFormat="1" ht="31.5" hidden="1" outlineLevel="1" x14ac:dyDescent="0.25">
      <c r="A47" s="50" t="s">
        <v>106</v>
      </c>
      <c r="B47" s="49"/>
      <c r="C47" s="49"/>
      <c r="D47" s="51"/>
      <c r="E47" s="50" t="s">
        <v>36</v>
      </c>
      <c r="F47" s="48"/>
      <c r="G47" s="48" t="s">
        <v>54</v>
      </c>
      <c r="H47" s="52"/>
      <c r="I47" s="50" t="s">
        <v>119</v>
      </c>
      <c r="J47" s="53" t="s">
        <v>55</v>
      </c>
      <c r="K47" s="54"/>
      <c r="L47" s="50"/>
      <c r="M47" s="50"/>
      <c r="N47" s="50" t="s">
        <v>42</v>
      </c>
      <c r="O47" s="48"/>
      <c r="P47" s="55"/>
    </row>
    <row r="48" spans="1:22" s="17" customFormat="1" ht="31.5" hidden="1" outlineLevel="1" x14ac:dyDescent="0.25">
      <c r="A48" s="5" t="s">
        <v>105</v>
      </c>
      <c r="B48" s="18"/>
      <c r="C48" s="18"/>
      <c r="D48" s="19"/>
      <c r="E48" s="5" t="s">
        <v>36</v>
      </c>
      <c r="F48" s="15"/>
      <c r="G48" s="15" t="s">
        <v>54</v>
      </c>
      <c r="H48" s="20"/>
      <c r="I48" s="5" t="s">
        <v>117</v>
      </c>
      <c r="J48" s="21" t="s">
        <v>55</v>
      </c>
      <c r="K48" s="24"/>
      <c r="L48" s="6"/>
      <c r="M48" s="6"/>
      <c r="N48" s="5" t="s">
        <v>42</v>
      </c>
      <c r="O48" s="15"/>
      <c r="P48" s="26"/>
    </row>
    <row r="49" spans="1:16" s="17" customFormat="1" collapsed="1" x14ac:dyDescent="0.25">
      <c r="A49" s="39"/>
      <c r="B49" s="40"/>
      <c r="C49" s="40"/>
      <c r="D49" s="41"/>
      <c r="E49" s="39"/>
      <c r="F49" s="42"/>
      <c r="G49" s="42"/>
      <c r="H49" s="43"/>
      <c r="I49" s="39"/>
      <c r="J49" s="44"/>
      <c r="K49" s="45"/>
      <c r="L49" s="46"/>
      <c r="M49" s="46"/>
      <c r="N49" s="39"/>
      <c r="O49" s="42"/>
      <c r="P49" s="47"/>
    </row>
    <row r="50" spans="1:16" s="17" customFormat="1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7" customFormat="1" outlineLevel="1" x14ac:dyDescent="0.25">
      <c r="A51" s="109" t="s">
        <v>74</v>
      </c>
      <c r="B51" s="109"/>
      <c r="C51" s="109"/>
      <c r="D51" s="109"/>
      <c r="E51" s="33"/>
      <c r="F51" s="110" t="s">
        <v>78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</row>
    <row r="52" spans="1:16" outlineLevel="1" x14ac:dyDescent="0.25"/>
    <row r="53" spans="1:16" s="33" customFormat="1" ht="19.899999999999999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</sheetData>
  <mergeCells count="34">
    <mergeCell ref="S34:U34"/>
    <mergeCell ref="A21:P21"/>
    <mergeCell ref="A33:P33"/>
    <mergeCell ref="L18:M18"/>
    <mergeCell ref="E15:P15"/>
    <mergeCell ref="N17:N19"/>
    <mergeCell ref="D17:M17"/>
    <mergeCell ref="H18:H19"/>
    <mergeCell ref="I18:J18"/>
    <mergeCell ref="P17:P19"/>
    <mergeCell ref="E18:E19"/>
    <mergeCell ref="A15:D15"/>
    <mergeCell ref="F18:G18"/>
    <mergeCell ref="D18:D19"/>
    <mergeCell ref="K18:K19"/>
    <mergeCell ref="C17:C19"/>
    <mergeCell ref="A17:A19"/>
    <mergeCell ref="B17:B19"/>
    <mergeCell ref="A51:D51"/>
    <mergeCell ref="F51:P51"/>
    <mergeCell ref="E11:P11"/>
    <mergeCell ref="E12:P12"/>
    <mergeCell ref="O17:O18"/>
    <mergeCell ref="A7:P7"/>
    <mergeCell ref="A14:D14"/>
    <mergeCell ref="A13:D13"/>
    <mergeCell ref="E13:P13"/>
    <mergeCell ref="E14:P14"/>
    <mergeCell ref="A9:D9"/>
    <mergeCell ref="A10:D10"/>
    <mergeCell ref="A11:D11"/>
    <mergeCell ref="A12:D12"/>
    <mergeCell ref="E9:P9"/>
    <mergeCell ref="E10:P10"/>
  </mergeCells>
  <dataValidations count="2">
    <dataValidation type="list" allowBlank="1" showInputMessage="1" showErrorMessage="1" sqref="O36:O40 O42:O49">
      <formula1>"Да, Нет"</formula1>
    </dataValidation>
    <dataValidation type="list" allowBlank="1" showInputMessage="1" showErrorMessage="1" sqref="P36:P40 P42:P49">
      <formula1>"Производственная программа, Программа повседневной деятельности, Инвестиционная программа, Программа по энергосбережению"</formula1>
    </dataValidation>
  </dataValidations>
  <hyperlinks>
    <hyperlink ref="E12" r:id="rId1"/>
  </hyperlinks>
  <pageMargins left="0.31496062992125984" right="0.31496062992125984" top="0.82677165354330717" bottom="0.15748031496062992" header="0.11811023622047245" footer="0.11811023622047245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2020</vt:lpstr>
      <vt:lpstr>'ПЗ 2020'!Область_печати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</dc:creator>
  <cp:lastModifiedBy>Ошкин Алексей Сергеевич</cp:lastModifiedBy>
  <cp:lastPrinted>2020-10-15T07:09:04Z</cp:lastPrinted>
  <dcterms:created xsi:type="dcterms:W3CDTF">2019-11-26T04:08:09Z</dcterms:created>
  <dcterms:modified xsi:type="dcterms:W3CDTF">2020-10-19T03:41:38Z</dcterms:modified>
</cp:coreProperties>
</file>